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Resources\Private\eLibrary\New &amp; in progress resources\Royal Meteorlogical Society &amp; Royal Geographical Society\Comparing Arctic and Global temperatures - using Excel\"/>
    </mc:Choice>
  </mc:AlternateContent>
  <xr:revisionPtr revIDLastSave="0" documentId="8_{038DAF8A-D4A1-4688-8CAC-D067A78E9C1C}" xr6:coauthVersionLast="47" xr6:coauthVersionMax="47" xr10:uidLastSave="{00000000-0000-0000-0000-000000000000}"/>
  <bookViews>
    <workbookView xWindow="-110" yWindow="-110" windowWidth="19420" windowHeight="10420" xr2:uid="{320CA671-0746-9941-B918-9B5AF0CB770A}"/>
  </bookViews>
  <sheets>
    <sheet name="Data" sheetId="1" r:id="rId1"/>
    <sheet name="Mean dat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2" l="1"/>
  <c r="C3" i="2"/>
  <c r="C4" i="2"/>
  <c r="C5" i="2"/>
  <c r="C6" i="2"/>
  <c r="C7" i="2"/>
  <c r="C8" i="2"/>
  <c r="C9" i="2"/>
  <c r="C10" i="2"/>
  <c r="C11" i="2"/>
  <c r="C12" i="2"/>
  <c r="C13" i="2"/>
  <c r="B13" i="2"/>
  <c r="B12" i="2"/>
  <c r="B11" i="2"/>
  <c r="B10" i="2"/>
  <c r="B9" i="2"/>
  <c r="B8" i="2"/>
  <c r="B7" i="2"/>
  <c r="B6" i="2"/>
  <c r="B5" i="2"/>
  <c r="B4" i="2"/>
  <c r="B3" i="2"/>
  <c r="B2" i="2"/>
  <c r="B1" i="2"/>
  <c r="C1" i="2"/>
  <c r="A1" i="2"/>
  <c r="C123" i="1"/>
  <c r="C124" i="1"/>
  <c r="C125" i="1"/>
  <c r="C126" i="1"/>
  <c r="C128" i="1" s="1"/>
  <c r="C127" i="1"/>
  <c r="B128" i="1"/>
  <c r="B127" i="1"/>
  <c r="B126" i="1"/>
  <c r="B125" i="1"/>
  <c r="B124" i="1"/>
  <c r="B123" i="1"/>
</calcChain>
</file>

<file path=xl/sharedStrings.xml><?xml version="1.0" encoding="utf-8"?>
<sst xmlns="http://schemas.openxmlformats.org/spreadsheetml/2006/main" count="23" uniqueCount="23">
  <si>
    <t>Global</t>
  </si>
  <si>
    <t>Arctic</t>
  </si>
  <si>
    <t>Calender Year</t>
  </si>
  <si>
    <t>Mean</t>
  </si>
  <si>
    <t>Mode</t>
  </si>
  <si>
    <t>Median</t>
  </si>
  <si>
    <t>Upper Quartile</t>
  </si>
  <si>
    <t>Lower Quartile</t>
  </si>
  <si>
    <t>Inter Quartile range</t>
  </si>
  <si>
    <t>Minimum</t>
  </si>
  <si>
    <t>Maximum</t>
  </si>
  <si>
    <t>1900-09</t>
  </si>
  <si>
    <t>1910-19</t>
  </si>
  <si>
    <t>1920-29</t>
  </si>
  <si>
    <t>1930-39</t>
  </si>
  <si>
    <t>1940-49</t>
  </si>
  <si>
    <t>1950-59</t>
  </si>
  <si>
    <t>1960-69</t>
  </si>
  <si>
    <t>1970-79</t>
  </si>
  <si>
    <t>1980-89</t>
  </si>
  <si>
    <t>1990-99</t>
  </si>
  <si>
    <t>2000-10</t>
  </si>
  <si>
    <t>2010-20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</si>
</sst>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sz val="12"/>
      <color rgb="FFFF0000"/>
      <name val="Calibri"/>
      <family val="2"/>
      <scheme val="minor"/>
    </font>
    <font>
      <b/>
      <sz val="12"/>
      <color theme="0"/>
      <name val="Calibri"/>
      <family val="2"/>
      <scheme val="minor"/>
    </font>
    <font>
      <sz val="12"/>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7"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2" fontId="0" fillId="0" borderId="0" xfId="0" applyNumberFormat="1"/>
    <xf numFmtId="0" fontId="0" fillId="0" borderId="1" xfId="0" applyBorder="1"/>
    <xf numFmtId="0" fontId="2" fillId="4" borderId="1" xfId="0" applyFont="1" applyFill="1" applyBorder="1" applyAlignment="1">
      <alignment horizontal="center"/>
    </xf>
    <xf numFmtId="0" fontId="2" fillId="5" borderId="1" xfId="0" applyFont="1" applyFill="1" applyBorder="1" applyAlignment="1">
      <alignment horizontal="center"/>
    </xf>
    <xf numFmtId="0" fontId="0" fillId="0" borderId="1" xfId="0" applyBorder="1" applyAlignment="1">
      <alignment horizontal="left"/>
    </xf>
    <xf numFmtId="2" fontId="0" fillId="3" borderId="1" xfId="0" applyNumberFormat="1" applyFill="1" applyBorder="1" applyAlignment="1">
      <alignment horizontal="left"/>
    </xf>
    <xf numFmtId="2" fontId="0" fillId="2" borderId="1" xfId="0" applyNumberFormat="1" applyFill="1" applyBorder="1" applyAlignment="1">
      <alignment horizontal="left"/>
    </xf>
    <xf numFmtId="0" fontId="0" fillId="6" borderId="1" xfId="0" applyFill="1" applyBorder="1"/>
    <xf numFmtId="2" fontId="0" fillId="6" borderId="1" xfId="0" applyNumberFormat="1" applyFill="1" applyBorder="1"/>
    <xf numFmtId="2" fontId="1" fillId="6" borderId="1" xfId="0" applyNumberFormat="1" applyFont="1" applyFill="1" applyBorder="1"/>
    <xf numFmtId="0" fontId="3" fillId="6"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xdr:colOff>
      <xdr:row>0</xdr:row>
      <xdr:rowOff>190499</xdr:rowOff>
    </xdr:from>
    <xdr:to>
      <xdr:col>13</xdr:col>
      <xdr:colOff>0</xdr:colOff>
      <xdr:row>29</xdr:row>
      <xdr:rowOff>110836</xdr:rowOff>
    </xdr:to>
    <xdr:sp macro="" textlink="">
      <xdr:nvSpPr>
        <xdr:cNvPr id="2" name="TextBox 1">
          <a:extLst>
            <a:ext uri="{FF2B5EF4-FFF2-40B4-BE49-F238E27FC236}">
              <a16:creationId xmlns:a16="http://schemas.microsoft.com/office/drawing/2014/main" id="{B9C1BAF5-37A4-4305-9DB4-D589E87B93D7}"/>
            </a:ext>
          </a:extLst>
        </xdr:cNvPr>
        <xdr:cNvSpPr txBox="1"/>
      </xdr:nvSpPr>
      <xdr:spPr>
        <a:xfrm>
          <a:off x="3953741" y="190499"/>
          <a:ext cx="7400059" cy="5645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Arctic Temperature Data exercise - </a:t>
          </a:r>
        </a:p>
        <a:p>
          <a:r>
            <a:rPr lang="en-GB" sz="1100" b="1" u="sng"/>
            <a:t>Instructions below or use the instruction video here -</a:t>
          </a:r>
          <a:r>
            <a:rPr lang="en-GB" sz="1100" b="1" u="sng" baseline="0"/>
            <a:t> </a:t>
          </a:r>
          <a:endParaRPr lang="en-GB" sz="1100" b="1" u="sng"/>
        </a:p>
        <a:p>
          <a:r>
            <a:rPr lang="en-GB" sz="1100" b="1" u="sng"/>
            <a:t>CREATING</a:t>
          </a:r>
          <a:r>
            <a:rPr lang="en-GB" sz="1100" b="1" u="sng" baseline="0"/>
            <a:t> LINE GRAPHS</a:t>
          </a:r>
          <a:endParaRPr lang="en-GB" sz="1100" b="1" u="sng"/>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100" baseline="0">
              <a:solidFill>
                <a:schemeClr val="dk1"/>
              </a:solidFill>
              <a:effectLst/>
              <a:latin typeface="+mn-lt"/>
              <a:ea typeface="+mn-ea"/>
              <a:cs typeface="+mn-cs"/>
            </a:rPr>
            <a:t>Graph the data as a line graph - select from cells A1 down to C122 and click on insert, then select a line graph.</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GB" sz="1100" baseline="0">
              <a:solidFill>
                <a:schemeClr val="dk1"/>
              </a:solidFill>
              <a:effectLst/>
              <a:latin typeface="+mn-lt"/>
              <a:ea typeface="+mn-ea"/>
              <a:cs typeface="+mn-cs"/>
            </a:rPr>
            <a:t>What does your graph show you?</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u="sng" baseline="0">
              <a:solidFill>
                <a:schemeClr val="dk1"/>
              </a:solidFill>
              <a:effectLst/>
              <a:latin typeface="+mn-lt"/>
              <a:ea typeface="+mn-ea"/>
              <a:cs typeface="+mn-cs"/>
            </a:rPr>
            <a:t>USING SIMPLE FORMULAE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GB" sz="1100">
            <a:effectLst/>
          </a:endParaRPr>
        </a:p>
        <a:p>
          <a:pPr marL="228600" indent="-228600">
            <a:buFont typeface="+mj-lt"/>
            <a:buAutoNum type="arabicPeriod"/>
          </a:pPr>
          <a:r>
            <a:rPr lang="en-GB" sz="1100"/>
            <a:t>Use the Excel formula's</a:t>
          </a:r>
          <a:r>
            <a:rPr lang="en-GB" sz="1100" baseline="0"/>
            <a:t> to </a:t>
          </a:r>
          <a:r>
            <a:rPr lang="en-GB" sz="1100"/>
            <a:t>Calculate the mean, mode and median for the data</a:t>
          </a:r>
          <a:r>
            <a:rPr lang="en-GB" sz="1100" baseline="0"/>
            <a:t> e.g. </a:t>
          </a:r>
        </a:p>
        <a:p>
          <a:pPr marL="228600" indent="-228600">
            <a:buFont typeface="+mj-lt"/>
            <a:buAutoNum type="arabicPeriod"/>
          </a:pPr>
          <a:r>
            <a:rPr lang="en-GB" sz="1100" baseline="0"/>
            <a:t>Select cell B123 which is for the Mean Global temperatures</a:t>
          </a:r>
        </a:p>
        <a:p>
          <a:pPr marL="228600" indent="-228600">
            <a:buFont typeface="+mj-lt"/>
            <a:buAutoNum type="arabicPeriod"/>
          </a:pPr>
          <a:r>
            <a:rPr lang="en-GB" sz="1100" baseline="0"/>
            <a:t>Press =</a:t>
          </a:r>
        </a:p>
        <a:p>
          <a:pPr marL="228600" indent="-228600">
            <a:buFont typeface="+mj-lt"/>
            <a:buAutoNum type="arabicPeriod"/>
          </a:pPr>
          <a:r>
            <a:rPr lang="en-GB" sz="1100" baseline="0"/>
            <a:t>Select "Average" in the functions box (just below Paste)</a:t>
          </a:r>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r>
            <a:rPr lang="en-GB" sz="1100" baseline="0"/>
            <a:t>Press enter - this calculates the average for you</a:t>
          </a:r>
        </a:p>
        <a:p>
          <a:pPr marL="228600" indent="-228600">
            <a:buFont typeface="+mj-lt"/>
            <a:buAutoNum type="arabicPeriod"/>
          </a:pPr>
          <a:r>
            <a:rPr lang="en-GB" sz="1100"/>
            <a:t>Repeat the above but replace average with median and mode in the appropriate</a:t>
          </a:r>
          <a:r>
            <a:rPr lang="en-GB" sz="1100" baseline="0"/>
            <a:t> cell</a:t>
          </a:r>
        </a:p>
        <a:p>
          <a:pPr marL="228600" indent="-228600">
            <a:buFont typeface="+mj-lt"/>
            <a:buAutoNum type="arabicPeriod"/>
          </a:pPr>
          <a:r>
            <a:rPr lang="en-GB" sz="1100" baseline="0"/>
            <a:t>Calculate the Interquartile range. First, select teh cell next to uppoer quartile and press "=". Select "more functions" from teh same function bar as you used for "mean" or Average". Search for Quartile and slect.  In the array area select cells B2 to B122. In the Quart cell press 3 (for the third quartile)</a:t>
          </a:r>
        </a:p>
        <a:p>
          <a:pPr marL="228600" indent="-228600">
            <a:buFont typeface="+mj-lt"/>
            <a:buAutoNum type="arabicPeriod"/>
          </a:pPr>
          <a:r>
            <a:rPr lang="en-GB" sz="1100" baseline="0"/>
            <a:t>Repeat step 7 for teh lower quartile, only replace the 3 with a 1 for the lower quartile</a:t>
          </a:r>
        </a:p>
        <a:p>
          <a:pPr marL="228600" indent="-228600">
            <a:buFont typeface="+mj-lt"/>
            <a:buAutoNum type="arabicPeriod"/>
          </a:pPr>
          <a:r>
            <a:rPr lang="en-GB" sz="1100" baseline="0"/>
            <a:t>Subtract quart 1 from quart 3 to get the range of results.</a:t>
          </a:r>
        </a:p>
        <a:p>
          <a:pPr marL="228600" indent="-228600">
            <a:buFont typeface="+mj-lt"/>
            <a:buAutoNum type="arabicPeriod"/>
          </a:pPr>
          <a:endParaRPr lang="en-GB" sz="1100" baseline="0"/>
        </a:p>
        <a:p>
          <a:pPr marL="0" indent="0">
            <a:buFontTx/>
            <a:buNone/>
          </a:pPr>
          <a:r>
            <a:rPr lang="en-GB" sz="1100" b="1" u="sng" baseline="0"/>
            <a:t>GRAPHING THE DATA</a:t>
          </a:r>
        </a:p>
        <a:p>
          <a:pPr marL="228600" indent="-228600">
            <a:buFont typeface="+mj-lt"/>
            <a:buAutoNum type="arabicPeriod"/>
          </a:pPr>
          <a:r>
            <a:rPr lang="en-GB" sz="1100" baseline="0"/>
            <a:t>Graph the summary data as a bar graph</a:t>
          </a:r>
        </a:p>
        <a:p>
          <a:pPr marL="228600" indent="-228600">
            <a:buFont typeface="+mj-lt"/>
            <a:buAutoNum type="arabicPeriod"/>
          </a:pPr>
          <a:r>
            <a:rPr lang="en-GB" sz="1100" baseline="0"/>
            <a:t>What does the data show you?</a:t>
          </a:r>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baseline="0"/>
        </a:p>
        <a:p>
          <a:pPr marL="228600" indent="-228600">
            <a:buFont typeface="+mj-lt"/>
            <a:buAutoNum type="arabicPeriod"/>
          </a:pPr>
          <a:endParaRPr lang="en-GB" sz="1100"/>
        </a:p>
        <a:p>
          <a:endParaRPr lang="en-GB" sz="1100"/>
        </a:p>
      </xdr:txBody>
    </xdr:sp>
    <xdr:clientData/>
  </xdr:twoCellAnchor>
  <xdr:twoCellAnchor editAs="oneCell">
    <xdr:from>
      <xdr:col>4</xdr:col>
      <xdr:colOff>422565</xdr:colOff>
      <xdr:row>11</xdr:row>
      <xdr:rowOff>138545</xdr:rowOff>
    </xdr:from>
    <xdr:to>
      <xdr:col>8</xdr:col>
      <xdr:colOff>6929</xdr:colOff>
      <xdr:row>17</xdr:row>
      <xdr:rowOff>64958</xdr:rowOff>
    </xdr:to>
    <xdr:pic>
      <xdr:nvPicPr>
        <xdr:cNvPr id="3" name="Picture 2">
          <a:extLst>
            <a:ext uri="{FF2B5EF4-FFF2-40B4-BE49-F238E27FC236}">
              <a16:creationId xmlns:a16="http://schemas.microsoft.com/office/drawing/2014/main" id="{605A2463-FC5B-4AFD-83D1-90FD17509CC7}"/>
            </a:ext>
          </a:extLst>
        </xdr:cNvPr>
        <xdr:cNvPicPr>
          <a:picLocks noChangeAspect="1"/>
        </xdr:cNvPicPr>
      </xdr:nvPicPr>
      <xdr:blipFill rotWithShape="1">
        <a:blip xmlns:r="http://schemas.openxmlformats.org/officeDocument/2006/relationships" r:embed="rId1"/>
        <a:srcRect l="-2841" t="-2840" r="62440" b="74919"/>
        <a:stretch/>
      </xdr:blipFill>
      <xdr:spPr>
        <a:xfrm>
          <a:off x="4357256" y="2310245"/>
          <a:ext cx="2881746" cy="11109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4383-20CA-E44A-81FB-AD334D9E0869}">
  <dimension ref="A1:C130"/>
  <sheetViews>
    <sheetView tabSelected="1" zoomScale="110" zoomScaleNormal="110" workbookViewId="0">
      <selection activeCell="D13" sqref="D13"/>
    </sheetView>
  </sheetViews>
  <sheetFormatPr defaultColWidth="10.75" defaultRowHeight="15.5" x14ac:dyDescent="0.35"/>
  <cols>
    <col min="1" max="1" width="19.08203125" customWidth="1"/>
    <col min="2" max="3" width="10.83203125" style="1"/>
  </cols>
  <sheetData>
    <row r="1" spans="1:3" x14ac:dyDescent="0.35">
      <c r="A1" s="2" t="s">
        <v>2</v>
      </c>
      <c r="B1" s="3" t="s">
        <v>0</v>
      </c>
      <c r="C1" s="4" t="s">
        <v>1</v>
      </c>
    </row>
    <row r="2" spans="1:3" x14ac:dyDescent="0.35">
      <c r="A2" s="5">
        <v>1900</v>
      </c>
      <c r="B2" s="6">
        <v>13.775083333333299</v>
      </c>
      <c r="C2" s="7">
        <v>-10.8801666666667</v>
      </c>
    </row>
    <row r="3" spans="1:3" x14ac:dyDescent="0.35">
      <c r="A3" s="5">
        <v>1901</v>
      </c>
      <c r="B3" s="6">
        <v>13.8204166666667</v>
      </c>
      <c r="C3" s="7">
        <v>-10.2284166666667</v>
      </c>
    </row>
    <row r="4" spans="1:3" x14ac:dyDescent="0.35">
      <c r="A4" s="5">
        <v>1902</v>
      </c>
      <c r="B4" s="6">
        <v>13.55025</v>
      </c>
      <c r="C4" s="7">
        <v>-11.836833333333299</v>
      </c>
    </row>
    <row r="5" spans="1:3" x14ac:dyDescent="0.35">
      <c r="A5" s="5">
        <v>1903</v>
      </c>
      <c r="B5" s="6">
        <v>13.551166666666701</v>
      </c>
      <c r="C5" s="7">
        <v>-10.244249999999999</v>
      </c>
    </row>
    <row r="6" spans="1:3" x14ac:dyDescent="0.35">
      <c r="A6" s="5">
        <v>1904</v>
      </c>
      <c r="B6" s="6">
        <v>13.44275</v>
      </c>
      <c r="C6" s="7">
        <v>-10.48625</v>
      </c>
    </row>
    <row r="7" spans="1:3" x14ac:dyDescent="0.35">
      <c r="A7" s="5">
        <v>1905</v>
      </c>
      <c r="B7" s="6">
        <v>13.585416666666699</v>
      </c>
      <c r="C7" s="7">
        <v>-9.9694166666666693</v>
      </c>
    </row>
    <row r="8" spans="1:3" x14ac:dyDescent="0.35">
      <c r="A8" s="5">
        <v>1906</v>
      </c>
      <c r="B8" s="6">
        <v>13.796666666666701</v>
      </c>
      <c r="C8" s="7">
        <v>-10.1223333333333</v>
      </c>
    </row>
    <row r="9" spans="1:3" x14ac:dyDescent="0.35">
      <c r="A9" s="5">
        <v>1907</v>
      </c>
      <c r="B9" s="6">
        <v>13.3641666666667</v>
      </c>
      <c r="C9" s="7">
        <v>-10.7793333333333</v>
      </c>
    </row>
    <row r="10" spans="1:3" x14ac:dyDescent="0.35">
      <c r="A10" s="5">
        <v>1908</v>
      </c>
      <c r="B10" s="6">
        <v>13.526583333333299</v>
      </c>
      <c r="C10" s="7">
        <v>-10.4335</v>
      </c>
    </row>
    <row r="11" spans="1:3" x14ac:dyDescent="0.35">
      <c r="A11" s="5">
        <v>1909</v>
      </c>
      <c r="B11" s="6">
        <v>13.5625</v>
      </c>
      <c r="C11" s="7">
        <v>-10.577166666666701</v>
      </c>
    </row>
    <row r="12" spans="1:3" x14ac:dyDescent="0.35">
      <c r="A12" s="5">
        <v>1910</v>
      </c>
      <c r="B12" s="6">
        <v>13.6383333333333</v>
      </c>
      <c r="C12" s="7">
        <v>-10.232666666666701</v>
      </c>
    </row>
    <row r="13" spans="1:3" x14ac:dyDescent="0.35">
      <c r="A13" s="5">
        <v>1911</v>
      </c>
      <c r="B13" s="6">
        <v>13.5605833333333</v>
      </c>
      <c r="C13" s="7">
        <v>-10.250583333333299</v>
      </c>
    </row>
    <row r="14" spans="1:3" x14ac:dyDescent="0.35">
      <c r="A14" s="5">
        <v>1912</v>
      </c>
      <c r="B14" s="6">
        <v>13.4981666666667</v>
      </c>
      <c r="C14" s="7">
        <v>-10.739416666666701</v>
      </c>
    </row>
    <row r="15" spans="1:3" x14ac:dyDescent="0.35">
      <c r="A15" s="5">
        <v>1913</v>
      </c>
      <c r="B15" s="6">
        <v>13.650499999999999</v>
      </c>
      <c r="C15" s="7">
        <v>-10.340666666666699</v>
      </c>
    </row>
    <row r="16" spans="1:3" x14ac:dyDescent="0.35">
      <c r="A16" s="5">
        <v>1914</v>
      </c>
      <c r="B16" s="6">
        <v>13.890333333333301</v>
      </c>
      <c r="C16" s="7">
        <v>-10.1908333333333</v>
      </c>
    </row>
    <row r="17" spans="1:3" x14ac:dyDescent="0.35">
      <c r="A17" s="5">
        <v>1915</v>
      </c>
      <c r="B17" s="6">
        <v>13.8853333333333</v>
      </c>
      <c r="C17" s="7">
        <v>-10.778833333333299</v>
      </c>
    </row>
    <row r="18" spans="1:3" x14ac:dyDescent="0.35">
      <c r="A18" s="5">
        <v>1916</v>
      </c>
      <c r="B18" s="6">
        <v>13.6075</v>
      </c>
      <c r="C18" s="7">
        <v>-10.493499999999999</v>
      </c>
    </row>
    <row r="19" spans="1:3" x14ac:dyDescent="0.35">
      <c r="A19" s="5">
        <v>1917</v>
      </c>
      <c r="B19" s="6">
        <v>13.3035833333333</v>
      </c>
      <c r="C19" s="7">
        <v>-11.124000000000001</v>
      </c>
    </row>
    <row r="20" spans="1:3" x14ac:dyDescent="0.35">
      <c r="A20" s="5">
        <v>1918</v>
      </c>
      <c r="B20" s="6">
        <v>13.549583333333301</v>
      </c>
      <c r="C20" s="7">
        <v>-10.9091666666667</v>
      </c>
    </row>
    <row r="21" spans="1:3" x14ac:dyDescent="0.35">
      <c r="A21" s="5">
        <v>1919</v>
      </c>
      <c r="B21" s="6">
        <v>13.6681666666667</v>
      </c>
      <c r="C21" s="7">
        <v>-10.888833333333301</v>
      </c>
    </row>
    <row r="22" spans="1:3" x14ac:dyDescent="0.35">
      <c r="A22" s="5">
        <v>1920</v>
      </c>
      <c r="B22" s="6">
        <v>13.717083333333299</v>
      </c>
      <c r="C22" s="7">
        <v>-9.7729999999999997</v>
      </c>
    </row>
    <row r="23" spans="1:3" x14ac:dyDescent="0.35">
      <c r="A23" s="5">
        <v>1921</v>
      </c>
      <c r="B23" s="6">
        <v>13.891249999999999</v>
      </c>
      <c r="C23" s="7">
        <v>-9.9609166666666695</v>
      </c>
    </row>
    <row r="24" spans="1:3" x14ac:dyDescent="0.35">
      <c r="A24" s="5">
        <v>1922</v>
      </c>
      <c r="B24" s="6">
        <v>13.724916666666701</v>
      </c>
      <c r="C24" s="7">
        <v>-10.1649166666667</v>
      </c>
    </row>
    <row r="25" spans="1:3" x14ac:dyDescent="0.35">
      <c r="A25" s="5">
        <v>1923</v>
      </c>
      <c r="B25" s="6">
        <v>13.723333333333301</v>
      </c>
      <c r="C25" s="7">
        <v>-9.9937500000000004</v>
      </c>
    </row>
    <row r="26" spans="1:3" x14ac:dyDescent="0.35">
      <c r="A26" s="5">
        <v>1924</v>
      </c>
      <c r="B26" s="6">
        <v>13.664666666666699</v>
      </c>
      <c r="C26" s="7">
        <v>-9.7806666666666704</v>
      </c>
    </row>
    <row r="27" spans="1:3" x14ac:dyDescent="0.35">
      <c r="A27" s="5">
        <v>1925</v>
      </c>
      <c r="B27" s="6">
        <v>13.789</v>
      </c>
      <c r="C27" s="7">
        <v>-9.9964166666666703</v>
      </c>
    </row>
    <row r="28" spans="1:3" x14ac:dyDescent="0.35">
      <c r="A28" s="5">
        <v>1926</v>
      </c>
      <c r="B28" s="6">
        <v>13.9125833333333</v>
      </c>
      <c r="C28" s="7">
        <v>-9.6471666666666707</v>
      </c>
    </row>
    <row r="29" spans="1:3" x14ac:dyDescent="0.35">
      <c r="A29" s="5">
        <v>1927</v>
      </c>
      <c r="B29" s="6">
        <v>13.7594166666667</v>
      </c>
      <c r="C29" s="7">
        <v>-10.304916666666699</v>
      </c>
    </row>
    <row r="30" spans="1:3" x14ac:dyDescent="0.35">
      <c r="A30" s="5">
        <v>1928</v>
      </c>
      <c r="B30" s="6">
        <v>13.8248333333333</v>
      </c>
      <c r="C30" s="7">
        <v>-9.7037499999999994</v>
      </c>
    </row>
    <row r="31" spans="1:3" x14ac:dyDescent="0.35">
      <c r="A31" s="5">
        <v>1929</v>
      </c>
      <c r="B31" s="6">
        <v>13.4876666666667</v>
      </c>
      <c r="C31" s="7">
        <v>-10.119999999999999</v>
      </c>
    </row>
    <row r="32" spans="1:3" x14ac:dyDescent="0.35">
      <c r="A32" s="5">
        <v>1930</v>
      </c>
      <c r="B32" s="6">
        <v>13.8701666666667</v>
      </c>
      <c r="C32" s="7">
        <v>-9.7217500000000001</v>
      </c>
    </row>
    <row r="33" spans="1:3" x14ac:dyDescent="0.35">
      <c r="A33" s="5">
        <v>1931</v>
      </c>
      <c r="B33" s="6">
        <v>13.8990833333333</v>
      </c>
      <c r="C33" s="7">
        <v>-9.7359166666666699</v>
      </c>
    </row>
    <row r="34" spans="1:3" x14ac:dyDescent="0.35">
      <c r="A34" s="5">
        <v>1932</v>
      </c>
      <c r="B34" s="6">
        <v>13.8875833333333</v>
      </c>
      <c r="C34" s="7">
        <v>-9.7104166666666707</v>
      </c>
    </row>
    <row r="35" spans="1:3" x14ac:dyDescent="0.35">
      <c r="A35" s="5">
        <v>1933</v>
      </c>
      <c r="B35" s="6">
        <v>13.639583333333301</v>
      </c>
      <c r="C35" s="7">
        <v>-10.508333333333301</v>
      </c>
    </row>
    <row r="36" spans="1:3" x14ac:dyDescent="0.35">
      <c r="A36" s="5">
        <v>1934</v>
      </c>
      <c r="B36" s="6">
        <v>13.95025</v>
      </c>
      <c r="C36" s="7">
        <v>-9.0585833333333294</v>
      </c>
    </row>
    <row r="37" spans="1:3" x14ac:dyDescent="0.35">
      <c r="A37" s="5">
        <v>1935</v>
      </c>
      <c r="B37" s="6">
        <v>13.804833333333301</v>
      </c>
      <c r="C37" s="7">
        <v>-9.6631666666666707</v>
      </c>
    </row>
    <row r="38" spans="1:3" x14ac:dyDescent="0.35">
      <c r="A38" s="5">
        <v>1936</v>
      </c>
      <c r="B38" s="6">
        <v>13.845083333333299</v>
      </c>
      <c r="C38" s="7">
        <v>-9.6362500000000004</v>
      </c>
    </row>
    <row r="39" spans="1:3" x14ac:dyDescent="0.35">
      <c r="A39" s="5">
        <v>1937</v>
      </c>
      <c r="B39" s="6">
        <v>13.9333333333333</v>
      </c>
      <c r="C39" s="7">
        <v>-9.0719166666666702</v>
      </c>
    </row>
    <row r="40" spans="1:3" x14ac:dyDescent="0.35">
      <c r="A40" s="5">
        <v>1938</v>
      </c>
      <c r="B40" s="6">
        <v>14.13275</v>
      </c>
      <c r="C40" s="7">
        <v>-8.8320000000000007</v>
      </c>
    </row>
    <row r="41" spans="1:3" x14ac:dyDescent="0.35">
      <c r="A41" s="5">
        <v>1939</v>
      </c>
      <c r="B41" s="6">
        <v>13.984666666666699</v>
      </c>
      <c r="C41" s="7">
        <v>-9.5155833333333302</v>
      </c>
    </row>
    <row r="42" spans="1:3" x14ac:dyDescent="0.35">
      <c r="A42" s="5">
        <v>1940</v>
      </c>
      <c r="B42" s="6">
        <v>13.913833333333301</v>
      </c>
      <c r="C42" s="7">
        <v>-9.7220833333333303</v>
      </c>
    </row>
    <row r="43" spans="1:3" x14ac:dyDescent="0.35">
      <c r="A43" s="5">
        <v>1941</v>
      </c>
      <c r="B43" s="6">
        <v>13.9331666666667</v>
      </c>
      <c r="C43" s="7">
        <v>-10.4988333333333</v>
      </c>
    </row>
    <row r="44" spans="1:3" x14ac:dyDescent="0.35">
      <c r="A44" s="5">
        <v>1942</v>
      </c>
      <c r="B44" s="6">
        <v>13.9114166666667</v>
      </c>
      <c r="C44" s="7">
        <v>-9.7719166666666695</v>
      </c>
    </row>
    <row r="45" spans="1:3" x14ac:dyDescent="0.35">
      <c r="A45" s="5">
        <v>1943</v>
      </c>
      <c r="B45" s="6">
        <v>13.986833333333299</v>
      </c>
      <c r="C45" s="7">
        <v>-8.6096666666666692</v>
      </c>
    </row>
    <row r="46" spans="1:3" x14ac:dyDescent="0.35">
      <c r="A46" s="5">
        <v>1944</v>
      </c>
      <c r="B46" s="6">
        <v>14.0661666666667</v>
      </c>
      <c r="C46" s="7">
        <v>-8.9084166666666693</v>
      </c>
    </row>
    <row r="47" spans="1:3" x14ac:dyDescent="0.35">
      <c r="A47" s="5">
        <v>1945</v>
      </c>
      <c r="B47" s="6">
        <v>13.829083333333299</v>
      </c>
      <c r="C47" s="7">
        <v>-9.6225000000000005</v>
      </c>
    </row>
    <row r="48" spans="1:3" x14ac:dyDescent="0.35">
      <c r="A48" s="5">
        <v>1946</v>
      </c>
      <c r="B48" s="6">
        <v>13.880416666666701</v>
      </c>
      <c r="C48" s="7">
        <v>-10.311583333333299</v>
      </c>
    </row>
    <row r="49" spans="1:3" x14ac:dyDescent="0.35">
      <c r="A49" s="5">
        <v>1947</v>
      </c>
      <c r="B49" s="6">
        <v>13.9509166666667</v>
      </c>
      <c r="C49" s="7">
        <v>-9.5545833333333299</v>
      </c>
    </row>
    <row r="50" spans="1:3" x14ac:dyDescent="0.35">
      <c r="A50" s="5">
        <v>1948</v>
      </c>
      <c r="B50" s="6">
        <v>13.9731666666667</v>
      </c>
      <c r="C50" s="7">
        <v>-9.5624166666666603</v>
      </c>
    </row>
    <row r="51" spans="1:3" x14ac:dyDescent="0.35">
      <c r="A51" s="5">
        <v>1949</v>
      </c>
      <c r="B51" s="6">
        <v>13.85825</v>
      </c>
      <c r="C51" s="7">
        <v>-9.7074166666666706</v>
      </c>
    </row>
    <row r="52" spans="1:3" x14ac:dyDescent="0.35">
      <c r="A52" s="5">
        <v>1950</v>
      </c>
      <c r="B52" s="6">
        <v>13.657666666666699</v>
      </c>
      <c r="C52" s="7">
        <v>-9.9469999999999992</v>
      </c>
    </row>
    <row r="53" spans="1:3" x14ac:dyDescent="0.35">
      <c r="A53" s="5">
        <v>1951</v>
      </c>
      <c r="B53" s="6">
        <v>13.860333333333299</v>
      </c>
      <c r="C53" s="7">
        <v>-9.8890833333333301</v>
      </c>
    </row>
    <row r="54" spans="1:3" x14ac:dyDescent="0.35">
      <c r="A54" s="5">
        <v>1952</v>
      </c>
      <c r="B54" s="6">
        <v>13.90375</v>
      </c>
      <c r="C54" s="7">
        <v>-10.197749999999999</v>
      </c>
    </row>
    <row r="55" spans="1:3" x14ac:dyDescent="0.35">
      <c r="A55" s="5">
        <v>1953</v>
      </c>
      <c r="B55" s="6">
        <v>14.1056666666667</v>
      </c>
      <c r="C55" s="7">
        <v>-9.0871666666666702</v>
      </c>
    </row>
    <row r="56" spans="1:3" x14ac:dyDescent="0.35">
      <c r="A56" s="5">
        <v>1954</v>
      </c>
      <c r="B56" s="6">
        <v>13.82325</v>
      </c>
      <c r="C56" s="7">
        <v>-9.4042499999999993</v>
      </c>
    </row>
    <row r="57" spans="1:3" x14ac:dyDescent="0.35">
      <c r="A57" s="5">
        <v>1955</v>
      </c>
      <c r="B57" s="6">
        <v>13.778166666666699</v>
      </c>
      <c r="C57" s="7">
        <v>-10.4789166666667</v>
      </c>
    </row>
    <row r="58" spans="1:3" x14ac:dyDescent="0.35">
      <c r="A58" s="5">
        <v>1956</v>
      </c>
      <c r="B58" s="6">
        <v>13.5369166666667</v>
      </c>
      <c r="C58" s="7">
        <v>-10.2586666666667</v>
      </c>
    </row>
    <row r="59" spans="1:3" x14ac:dyDescent="0.35">
      <c r="A59" s="5">
        <v>1957</v>
      </c>
      <c r="B59" s="6">
        <v>13.891833333333301</v>
      </c>
      <c r="C59" s="7">
        <v>-9.9227500000000006</v>
      </c>
    </row>
    <row r="60" spans="1:3" x14ac:dyDescent="0.35">
      <c r="A60" s="5">
        <v>1958</v>
      </c>
      <c r="B60" s="6">
        <v>14.0125833333333</v>
      </c>
      <c r="C60" s="7">
        <v>-10.501333333333299</v>
      </c>
    </row>
    <row r="61" spans="1:3" x14ac:dyDescent="0.35">
      <c r="A61" s="5">
        <v>1959</v>
      </c>
      <c r="B61" s="6">
        <v>13.990083333333301</v>
      </c>
      <c r="C61" s="7">
        <v>-9.5195000000000007</v>
      </c>
    </row>
    <row r="62" spans="1:3" x14ac:dyDescent="0.35">
      <c r="A62" s="5">
        <v>1960</v>
      </c>
      <c r="B62" s="6">
        <v>13.907166666666701</v>
      </c>
      <c r="C62" s="7">
        <v>-9.8347499999999997</v>
      </c>
    </row>
    <row r="63" spans="1:3" x14ac:dyDescent="0.35">
      <c r="A63" s="5">
        <v>1961</v>
      </c>
      <c r="B63" s="6">
        <v>14.013833333333301</v>
      </c>
      <c r="C63" s="7">
        <v>-10.013999999999999</v>
      </c>
    </row>
    <row r="64" spans="1:3" x14ac:dyDescent="0.35">
      <c r="A64" s="5">
        <v>1962</v>
      </c>
      <c r="B64" s="6">
        <v>14.001749999999999</v>
      </c>
      <c r="C64" s="7">
        <v>-9.4733333333333292</v>
      </c>
    </row>
    <row r="65" spans="1:3" x14ac:dyDescent="0.35">
      <c r="A65" s="5">
        <v>1963</v>
      </c>
      <c r="B65" s="6">
        <v>13.995749999999999</v>
      </c>
      <c r="C65" s="7">
        <v>-9.9567499999999995</v>
      </c>
    </row>
    <row r="66" spans="1:3" x14ac:dyDescent="0.35">
      <c r="A66" s="5">
        <v>1964</v>
      </c>
      <c r="B66" s="6">
        <v>13.688416666666701</v>
      </c>
      <c r="C66" s="7">
        <v>-10.596583333333299</v>
      </c>
    </row>
    <row r="67" spans="1:3" x14ac:dyDescent="0.35">
      <c r="A67" s="5">
        <v>1965</v>
      </c>
      <c r="B67" s="6">
        <v>13.740083333333301</v>
      </c>
      <c r="C67" s="7">
        <v>-10.539666666666699</v>
      </c>
    </row>
    <row r="68" spans="1:3" x14ac:dyDescent="0.35">
      <c r="A68" s="5">
        <v>1966</v>
      </c>
      <c r="B68" s="6">
        <v>13.8441666666667</v>
      </c>
      <c r="C68" s="7">
        <v>-10.994249999999999</v>
      </c>
    </row>
    <row r="69" spans="1:3" x14ac:dyDescent="0.35">
      <c r="A69" s="5">
        <v>1967</v>
      </c>
      <c r="B69" s="6">
        <v>13.885583333333299</v>
      </c>
      <c r="C69" s="7">
        <v>-9.4230833333333308</v>
      </c>
    </row>
    <row r="70" spans="1:3" x14ac:dyDescent="0.35">
      <c r="A70" s="5">
        <v>1968</v>
      </c>
      <c r="B70" s="6">
        <v>13.768000000000001</v>
      </c>
      <c r="C70" s="7">
        <v>-10.3501666666667</v>
      </c>
    </row>
    <row r="71" spans="1:3" x14ac:dyDescent="0.35">
      <c r="A71" s="5">
        <v>1969</v>
      </c>
      <c r="B71" s="6">
        <v>13.8593333333333</v>
      </c>
      <c r="C71" s="7">
        <v>-10.391999999999999</v>
      </c>
    </row>
    <row r="72" spans="1:3" x14ac:dyDescent="0.35">
      <c r="A72" s="5">
        <v>1970</v>
      </c>
      <c r="B72" s="6">
        <v>13.9225833333333</v>
      </c>
      <c r="C72" s="7">
        <v>-10.2238333333333</v>
      </c>
    </row>
    <row r="73" spans="1:3" x14ac:dyDescent="0.35">
      <c r="A73" s="5">
        <v>1971</v>
      </c>
      <c r="B73" s="6">
        <v>13.7696666666667</v>
      </c>
      <c r="C73" s="7">
        <v>-10.185083333333299</v>
      </c>
    </row>
    <row r="74" spans="1:3" x14ac:dyDescent="0.35">
      <c r="A74" s="5">
        <v>1972</v>
      </c>
      <c r="B74" s="6">
        <v>13.7428333333333</v>
      </c>
      <c r="C74" s="7">
        <v>-10.498333333333299</v>
      </c>
    </row>
    <row r="75" spans="1:3" x14ac:dyDescent="0.35">
      <c r="A75" s="5">
        <v>1973</v>
      </c>
      <c r="B75" s="6">
        <v>14.112083333333301</v>
      </c>
      <c r="C75" s="7">
        <v>-9.8155000000000001</v>
      </c>
    </row>
    <row r="76" spans="1:3" x14ac:dyDescent="0.35">
      <c r="A76" s="5">
        <v>1974</v>
      </c>
      <c r="B76" s="6">
        <v>13.69525</v>
      </c>
      <c r="C76" s="7">
        <v>-10.238</v>
      </c>
    </row>
    <row r="77" spans="1:3" x14ac:dyDescent="0.35">
      <c r="A77" s="5">
        <v>1975</v>
      </c>
      <c r="B77" s="6">
        <v>13.9105833333333</v>
      </c>
      <c r="C77" s="7">
        <v>-9.6300000000000008</v>
      </c>
    </row>
    <row r="78" spans="1:3" x14ac:dyDescent="0.35">
      <c r="A78" s="5">
        <v>1976</v>
      </c>
      <c r="B78" s="6">
        <v>13.6216666666667</v>
      </c>
      <c r="C78" s="7">
        <v>-10.1811666666667</v>
      </c>
    </row>
    <row r="79" spans="1:3" x14ac:dyDescent="0.35">
      <c r="A79" s="5">
        <v>1977</v>
      </c>
      <c r="B79" s="6">
        <v>14.0598333333333</v>
      </c>
      <c r="C79" s="7">
        <v>-9.8062500000000004</v>
      </c>
    </row>
    <row r="80" spans="1:3" x14ac:dyDescent="0.35">
      <c r="A80" s="5">
        <v>1978</v>
      </c>
      <c r="B80" s="6">
        <v>13.927250000000001</v>
      </c>
      <c r="C80" s="7">
        <v>-10.1625833333333</v>
      </c>
    </row>
    <row r="81" spans="1:3" x14ac:dyDescent="0.35">
      <c r="A81" s="5">
        <v>1979</v>
      </c>
      <c r="B81" s="6">
        <v>14.015083333333299</v>
      </c>
      <c r="C81" s="7">
        <v>-10.6645</v>
      </c>
    </row>
    <row r="82" spans="1:3" x14ac:dyDescent="0.35">
      <c r="A82" s="5">
        <v>1980</v>
      </c>
      <c r="B82" s="6">
        <v>14.101416666666699</v>
      </c>
      <c r="C82" s="7">
        <v>-9.7801666666666698</v>
      </c>
    </row>
    <row r="83" spans="1:3" x14ac:dyDescent="0.35">
      <c r="A83" s="5">
        <v>1981</v>
      </c>
      <c r="B83" s="6">
        <v>14.2775833333333</v>
      </c>
      <c r="C83" s="7">
        <v>-8.8879999999999999</v>
      </c>
    </row>
    <row r="84" spans="1:3" x14ac:dyDescent="0.35">
      <c r="A84" s="5">
        <v>1982</v>
      </c>
      <c r="B84" s="6">
        <v>13.9598333333333</v>
      </c>
      <c r="C84" s="7">
        <v>-10.313499999999999</v>
      </c>
    </row>
    <row r="85" spans="1:3" x14ac:dyDescent="0.35">
      <c r="A85" s="5">
        <v>1983</v>
      </c>
      <c r="B85" s="6">
        <v>14.291916666666699</v>
      </c>
      <c r="C85" s="7">
        <v>-9.6361666666666697</v>
      </c>
    </row>
    <row r="86" spans="1:3" x14ac:dyDescent="0.35">
      <c r="A86" s="5">
        <v>1984</v>
      </c>
      <c r="B86" s="6">
        <v>13.9315833333333</v>
      </c>
      <c r="C86" s="7">
        <v>-9.7653333333333308</v>
      </c>
    </row>
    <row r="87" spans="1:3" x14ac:dyDescent="0.35">
      <c r="A87" s="5">
        <v>1985</v>
      </c>
      <c r="B87" s="6">
        <v>13.940250000000001</v>
      </c>
      <c r="C87" s="7">
        <v>-9.8793333333333297</v>
      </c>
    </row>
    <row r="88" spans="1:3" x14ac:dyDescent="0.35">
      <c r="A88" s="5">
        <v>1986</v>
      </c>
      <c r="B88" s="6">
        <v>14.077833333333301</v>
      </c>
      <c r="C88" s="7">
        <v>-9.8738333333333301</v>
      </c>
    </row>
    <row r="89" spans="1:3" x14ac:dyDescent="0.35">
      <c r="A89" s="5">
        <v>1987</v>
      </c>
      <c r="B89" s="6">
        <v>14.2359166666667</v>
      </c>
      <c r="C89" s="7">
        <v>-10.358499999999999</v>
      </c>
    </row>
    <row r="90" spans="1:3" x14ac:dyDescent="0.35">
      <c r="A90" s="5">
        <v>1988</v>
      </c>
      <c r="B90" s="6">
        <v>14.3386666666667</v>
      </c>
      <c r="C90" s="7">
        <v>-9.3017500000000002</v>
      </c>
    </row>
    <row r="91" spans="1:3" x14ac:dyDescent="0.35">
      <c r="A91" s="5">
        <v>1989</v>
      </c>
      <c r="B91" s="6">
        <v>14.2109166666667</v>
      </c>
      <c r="C91" s="7">
        <v>-9.3595833333333296</v>
      </c>
    </row>
    <row r="92" spans="1:3" x14ac:dyDescent="0.35">
      <c r="A92" s="5">
        <v>1990</v>
      </c>
      <c r="B92" s="6">
        <v>14.4645833333333</v>
      </c>
      <c r="C92" s="7">
        <v>-9.4403333333333403</v>
      </c>
    </row>
    <row r="93" spans="1:3" x14ac:dyDescent="0.35">
      <c r="A93" s="5">
        <v>1991</v>
      </c>
      <c r="B93" s="6">
        <v>14.35125</v>
      </c>
      <c r="C93" s="7">
        <v>-9.0969166666666599</v>
      </c>
    </row>
    <row r="94" spans="1:3" x14ac:dyDescent="0.35">
      <c r="A94" s="5">
        <v>1992</v>
      </c>
      <c r="B94" s="6">
        <v>14.060916666666699</v>
      </c>
      <c r="C94" s="7">
        <v>-10.035833333333301</v>
      </c>
    </row>
    <row r="95" spans="1:3" x14ac:dyDescent="0.35">
      <c r="A95" s="5">
        <v>1993</v>
      </c>
      <c r="B95" s="6">
        <v>14.14575</v>
      </c>
      <c r="C95" s="7">
        <v>-9.3411666666666697</v>
      </c>
    </row>
    <row r="96" spans="1:3" x14ac:dyDescent="0.35">
      <c r="A96" s="5">
        <v>1994</v>
      </c>
      <c r="B96" s="6">
        <v>14.30025</v>
      </c>
      <c r="C96" s="7">
        <v>-9.7159999999999993</v>
      </c>
    </row>
    <row r="97" spans="1:3" x14ac:dyDescent="0.35">
      <c r="A97" s="5">
        <v>1995</v>
      </c>
      <c r="B97" s="6">
        <v>14.545833333333301</v>
      </c>
      <c r="C97" s="7">
        <v>-8.4959166666666697</v>
      </c>
    </row>
    <row r="98" spans="1:3" x14ac:dyDescent="0.35">
      <c r="A98" s="5">
        <v>1996</v>
      </c>
      <c r="B98" s="6">
        <v>14.202083333333301</v>
      </c>
      <c r="C98" s="7">
        <v>-9.2831666666666699</v>
      </c>
    </row>
    <row r="99" spans="1:3" x14ac:dyDescent="0.35">
      <c r="A99" s="5">
        <v>1997</v>
      </c>
      <c r="B99" s="6">
        <v>14.465666666666699</v>
      </c>
      <c r="C99" s="7">
        <v>-9.1499166666666696</v>
      </c>
    </row>
    <row r="100" spans="1:3" x14ac:dyDescent="0.35">
      <c r="A100" s="5">
        <v>1998</v>
      </c>
      <c r="B100" s="6">
        <v>14.817500000000001</v>
      </c>
      <c r="C100" s="7">
        <v>-9.5401666666666696</v>
      </c>
    </row>
    <row r="101" spans="1:3" x14ac:dyDescent="0.35">
      <c r="A101" s="5">
        <v>1999</v>
      </c>
      <c r="B101" s="6">
        <v>14.535833333333301</v>
      </c>
      <c r="C101" s="7">
        <v>-9.6600833333333291</v>
      </c>
    </row>
    <row r="102" spans="1:3" x14ac:dyDescent="0.35">
      <c r="A102" s="5">
        <v>2000</v>
      </c>
      <c r="B102" s="6">
        <v>14.452583333333299</v>
      </c>
      <c r="C102" s="7">
        <v>-8.9551666666666705</v>
      </c>
    </row>
    <row r="103" spans="1:3" x14ac:dyDescent="0.35">
      <c r="A103" s="5">
        <v>2001</v>
      </c>
      <c r="B103" s="6">
        <v>14.6510833333333</v>
      </c>
      <c r="C103" s="7">
        <v>-9.0493333333333297</v>
      </c>
    </row>
    <row r="104" spans="1:3" x14ac:dyDescent="0.35">
      <c r="A104" s="5">
        <v>2002</v>
      </c>
      <c r="B104" s="6">
        <v>14.7485</v>
      </c>
      <c r="C104" s="7">
        <v>-8.8830833333333299</v>
      </c>
    </row>
    <row r="105" spans="1:3" x14ac:dyDescent="0.35">
      <c r="A105" s="5">
        <v>2003</v>
      </c>
      <c r="B105" s="6">
        <v>14.7413333333333</v>
      </c>
      <c r="C105" s="7">
        <v>-8.36</v>
      </c>
    </row>
    <row r="106" spans="1:3" x14ac:dyDescent="0.35">
      <c r="A106" s="5">
        <v>2004</v>
      </c>
      <c r="B106" s="6">
        <v>14.6359166666667</v>
      </c>
      <c r="C106" s="7">
        <v>-9.3765000000000001</v>
      </c>
    </row>
    <row r="107" spans="1:3" x14ac:dyDescent="0.35">
      <c r="A107" s="5">
        <v>2005</v>
      </c>
      <c r="B107" s="6">
        <v>14.8485833333333</v>
      </c>
      <c r="C107" s="7">
        <v>-8.0896666666666697</v>
      </c>
    </row>
    <row r="108" spans="1:3" x14ac:dyDescent="0.35">
      <c r="A108" s="5">
        <v>2006</v>
      </c>
      <c r="B108" s="6">
        <v>14.7939166666667</v>
      </c>
      <c r="C108" s="7">
        <v>-8.6672499999999992</v>
      </c>
    </row>
    <row r="109" spans="1:3" x14ac:dyDescent="0.35">
      <c r="A109" s="5">
        <v>2007</v>
      </c>
      <c r="B109" s="6">
        <v>14.892583333333301</v>
      </c>
      <c r="C109" s="7">
        <v>-8.0350000000000001</v>
      </c>
    </row>
    <row r="110" spans="1:3" x14ac:dyDescent="0.35">
      <c r="A110" s="5">
        <v>2008</v>
      </c>
      <c r="B110" s="6">
        <v>14.666499999999999</v>
      </c>
      <c r="C110" s="7">
        <v>-8.5905000000000005</v>
      </c>
    </row>
    <row r="111" spans="1:3" x14ac:dyDescent="0.35">
      <c r="A111" s="5">
        <v>2009</v>
      </c>
      <c r="B111" s="6">
        <v>14.71575</v>
      </c>
      <c r="C111" s="7">
        <v>-9.0382499999999997</v>
      </c>
    </row>
    <row r="112" spans="1:3" x14ac:dyDescent="0.35">
      <c r="A112" s="5">
        <v>2010</v>
      </c>
      <c r="B112" s="6">
        <v>14.916833333333299</v>
      </c>
      <c r="C112" s="7">
        <v>-8.4204166666666698</v>
      </c>
    </row>
    <row r="113" spans="1:3" x14ac:dyDescent="0.35">
      <c r="A113" s="5">
        <v>2011</v>
      </c>
      <c r="B113" s="6">
        <v>14.7071666666667</v>
      </c>
      <c r="C113" s="7">
        <v>-8.0366666666666706</v>
      </c>
    </row>
    <row r="114" spans="1:3" x14ac:dyDescent="0.35">
      <c r="A114" s="5">
        <v>2012</v>
      </c>
      <c r="B114" s="6">
        <v>14.7593333333333</v>
      </c>
      <c r="C114" s="7">
        <v>-8.4459999999999997</v>
      </c>
    </row>
    <row r="115" spans="1:3" x14ac:dyDescent="0.35">
      <c r="A115" s="5">
        <v>2013</v>
      </c>
      <c r="B115" s="6">
        <v>14.8273333333333</v>
      </c>
      <c r="C115" s="7">
        <v>-8.5601666666666691</v>
      </c>
    </row>
    <row r="116" spans="1:3" x14ac:dyDescent="0.35">
      <c r="A116" s="5">
        <v>2014</v>
      </c>
      <c r="B116" s="6">
        <v>14.861083333333299</v>
      </c>
      <c r="C116" s="7">
        <v>-8.1928333333333292</v>
      </c>
    </row>
    <row r="117" spans="1:3" x14ac:dyDescent="0.35">
      <c r="A117" s="5">
        <v>2015</v>
      </c>
      <c r="B117" s="6">
        <v>15.157583333333299</v>
      </c>
      <c r="C117" s="7">
        <v>-8.0830000000000002</v>
      </c>
    </row>
    <row r="118" spans="1:3" x14ac:dyDescent="0.35">
      <c r="A118" s="5">
        <v>2016</v>
      </c>
      <c r="B118" s="6">
        <v>15.29875</v>
      </c>
      <c r="C118" s="7">
        <v>-7.2430000000000003</v>
      </c>
    </row>
    <row r="119" spans="1:3" x14ac:dyDescent="0.35">
      <c r="A119" s="5">
        <v>2017</v>
      </c>
      <c r="B119" s="6">
        <v>15.154833333333301</v>
      </c>
      <c r="C119" s="7">
        <v>-7.6608333333333301</v>
      </c>
    </row>
    <row r="120" spans="1:3" x14ac:dyDescent="0.35">
      <c r="A120" s="5">
        <v>2018</v>
      </c>
      <c r="B120" s="6">
        <v>14.964</v>
      </c>
      <c r="C120" s="7">
        <v>-8.0786666666666704</v>
      </c>
    </row>
    <row r="121" spans="1:3" x14ac:dyDescent="0.35">
      <c r="A121" s="5">
        <v>2019</v>
      </c>
      <c r="B121" s="6">
        <v>15.157916666666701</v>
      </c>
      <c r="C121" s="7">
        <v>-7.5021666666666702</v>
      </c>
    </row>
    <row r="122" spans="1:3" x14ac:dyDescent="0.35">
      <c r="A122" s="5">
        <v>2020</v>
      </c>
      <c r="B122" s="6">
        <v>15.312749999999999</v>
      </c>
      <c r="C122" s="7">
        <v>-7.1151666666666697</v>
      </c>
    </row>
    <row r="123" spans="1:3" x14ac:dyDescent="0.35">
      <c r="A123" s="8" t="s">
        <v>3</v>
      </c>
      <c r="B123" s="9">
        <f>AVERAGE(B2:B122)</f>
        <v>14.062260330578512</v>
      </c>
      <c r="C123" s="9">
        <f>AVERAGE(C2:C122)</f>
        <v>-9.6707486225895352</v>
      </c>
    </row>
    <row r="124" spans="1:3" x14ac:dyDescent="0.35">
      <c r="A124" s="11" t="s">
        <v>4</v>
      </c>
      <c r="B124" s="10" t="e">
        <f>MODE(B2:B123)</f>
        <v>#N/A</v>
      </c>
      <c r="C124" s="10" t="e">
        <f>MODE(C2:C123)</f>
        <v>#N/A</v>
      </c>
    </row>
    <row r="125" spans="1:3" x14ac:dyDescent="0.35">
      <c r="A125" s="8" t="s">
        <v>5</v>
      </c>
      <c r="B125" s="9">
        <f>MEDIAN(B2:B122)</f>
        <v>13.9225833333333</v>
      </c>
      <c r="C125" s="9">
        <f>MEDIAN(C2:C122)</f>
        <v>-9.7729999999999997</v>
      </c>
    </row>
    <row r="126" spans="1:3" x14ac:dyDescent="0.35">
      <c r="A126" s="8" t="s">
        <v>6</v>
      </c>
      <c r="B126" s="9">
        <f>QUARTILE(B2:B122,3)</f>
        <v>14.2775833333333</v>
      </c>
      <c r="C126" s="9">
        <f>QUARTILE(C2:C122,3)</f>
        <v>-9.2831666666666699</v>
      </c>
    </row>
    <row r="127" spans="1:3" x14ac:dyDescent="0.35">
      <c r="A127" s="8" t="s">
        <v>7</v>
      </c>
      <c r="B127" s="9">
        <f>QUARTILE(B2:B122,1)</f>
        <v>13.7696666666667</v>
      </c>
      <c r="C127" s="9">
        <f>QUARTILE(C2:C122,1)</f>
        <v>-10.244249999999999</v>
      </c>
    </row>
    <row r="128" spans="1:3" x14ac:dyDescent="0.35">
      <c r="A128" s="8" t="s">
        <v>8</v>
      </c>
      <c r="B128" s="9">
        <f>B126-B127</f>
        <v>0.50791666666660085</v>
      </c>
      <c r="C128" s="9">
        <f>C126-C127</f>
        <v>0.96108333333332929</v>
      </c>
    </row>
    <row r="129" spans="1:3" x14ac:dyDescent="0.35">
      <c r="A129" s="8" t="s">
        <v>10</v>
      </c>
      <c r="B129" s="9"/>
      <c r="C129" s="9"/>
    </row>
    <row r="130" spans="1:3" x14ac:dyDescent="0.35">
      <c r="A130" s="8" t="s">
        <v>9</v>
      </c>
      <c r="B130" s="9"/>
      <c r="C130"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8EA04-4123-426E-94EC-BD7CB910DEE3}">
  <dimension ref="A1:C13"/>
  <sheetViews>
    <sheetView workbookViewId="0">
      <selection activeCell="B2" sqref="B2"/>
    </sheetView>
  </sheetViews>
  <sheetFormatPr defaultRowHeight="15.5" x14ac:dyDescent="0.35"/>
  <cols>
    <col min="1" max="1" width="19.33203125" customWidth="1"/>
    <col min="2" max="2" width="20.25" customWidth="1"/>
  </cols>
  <sheetData>
    <row r="1" spans="1:3" x14ac:dyDescent="0.35">
      <c r="A1" t="str">
        <f>Data!A1</f>
        <v>Calender Year</v>
      </c>
      <c r="B1" t="str">
        <f>Data!B1</f>
        <v>Global</v>
      </c>
      <c r="C1" t="str">
        <f>Data!C1</f>
        <v>Arctic</v>
      </c>
    </row>
    <row r="2" spans="1:3" x14ac:dyDescent="0.35">
      <c r="A2" t="s">
        <v>11</v>
      </c>
      <c r="B2" s="1">
        <f>AVERAGE(Data!B2:B11)</f>
        <v>13.597500000000011</v>
      </c>
      <c r="C2" s="1">
        <f>AVERAGE(Data!C2:C11)</f>
        <v>-10.555766666666667</v>
      </c>
    </row>
    <row r="3" spans="1:3" x14ac:dyDescent="0.35">
      <c r="A3" t="s">
        <v>12</v>
      </c>
      <c r="B3" s="1">
        <f>AVERAGE(Data!B12:B21)</f>
        <v>13.625208333333319</v>
      </c>
      <c r="C3" s="1">
        <f>AVERAGE(Data!C12:C21)</f>
        <v>-10.594849999999997</v>
      </c>
    </row>
    <row r="4" spans="1:3" x14ac:dyDescent="0.35">
      <c r="A4" t="s">
        <v>13</v>
      </c>
      <c r="B4" s="1">
        <f>AVERAGE(Data!B22:B31)</f>
        <v>13.749475</v>
      </c>
      <c r="C4" s="1">
        <f>AVERAGE(Data!C22:C31)</f>
        <v>-9.9445500000000084</v>
      </c>
    </row>
    <row r="5" spans="1:3" x14ac:dyDescent="0.35">
      <c r="A5" t="s">
        <v>14</v>
      </c>
      <c r="B5" s="1">
        <f>AVERAGE(Data!B32:B41)</f>
        <v>13.894733333333321</v>
      </c>
      <c r="C5" s="1">
        <f>AVERAGE(Data!C32:C41)</f>
        <v>-9.5453916666666636</v>
      </c>
    </row>
    <row r="6" spans="1:3" x14ac:dyDescent="0.35">
      <c r="A6" t="s">
        <v>15</v>
      </c>
      <c r="B6" s="1">
        <f>AVERAGE(Data!B42:B51)</f>
        <v>13.930325000000011</v>
      </c>
      <c r="C6" s="1">
        <f>AVERAGE(Data!C42:C51)</f>
        <v>-9.6269416666666601</v>
      </c>
    </row>
    <row r="7" spans="1:3" x14ac:dyDescent="0.35">
      <c r="A7" t="s">
        <v>16</v>
      </c>
      <c r="B7" s="1">
        <f>AVERAGE(Data!B52:B61)</f>
        <v>13.856024999999999</v>
      </c>
      <c r="C7" s="1">
        <f>AVERAGE(Data!C52:C61)</f>
        <v>-9.9206416666666684</v>
      </c>
    </row>
    <row r="8" spans="1:3" x14ac:dyDescent="0.35">
      <c r="A8" t="s">
        <v>17</v>
      </c>
      <c r="B8" s="1">
        <f>AVERAGE(Data!B62:B71)</f>
        <v>13.87040833333333</v>
      </c>
      <c r="C8" s="1">
        <f>AVERAGE(Data!C62:C71)</f>
        <v>-10.157458333333334</v>
      </c>
    </row>
    <row r="9" spans="1:3" x14ac:dyDescent="0.35">
      <c r="A9" t="s">
        <v>18</v>
      </c>
      <c r="B9" s="1">
        <f>AVERAGE(Data!B72:B81)</f>
        <v>13.877683333333319</v>
      </c>
      <c r="C9" s="1">
        <f>AVERAGE(Data!C72:C81)</f>
        <v>-10.140524999999991</v>
      </c>
    </row>
    <row r="10" spans="1:3" x14ac:dyDescent="0.35">
      <c r="A10" t="s">
        <v>19</v>
      </c>
      <c r="B10" s="1">
        <f>AVERAGE(Data!B82:B91)</f>
        <v>14.13659166666667</v>
      </c>
      <c r="C10" s="1">
        <f>AVERAGE(Data!C82:C91)</f>
        <v>-9.7156166666666657</v>
      </c>
    </row>
    <row r="11" spans="1:3" x14ac:dyDescent="0.35">
      <c r="A11" t="s">
        <v>20</v>
      </c>
      <c r="B11" s="1">
        <f>AVERAGE(Data!B92:B101)</f>
        <v>14.388966666666661</v>
      </c>
      <c r="C11" s="1">
        <f>AVERAGE(Data!C92:C101)</f>
        <v>-9.3759499999999978</v>
      </c>
    </row>
    <row r="12" spans="1:3" x14ac:dyDescent="0.35">
      <c r="A12" t="s">
        <v>21</v>
      </c>
      <c r="B12" s="1">
        <f>AVERAGE(Data!B102:B111)</f>
        <v>14.714674999999989</v>
      </c>
      <c r="C12" s="1">
        <f>AVERAGE(Data!C102:C111)</f>
        <v>-8.7044750000000004</v>
      </c>
    </row>
    <row r="13" spans="1:3" x14ac:dyDescent="0.35">
      <c r="A13" t="s">
        <v>22</v>
      </c>
      <c r="B13" s="1">
        <f>AVERAGE(Data!B112:B121)</f>
        <v>14.98048333333332</v>
      </c>
      <c r="C13" s="1">
        <f>AVERAGE(Data!C112:C121)</f>
        <v>-8.0223750000000003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Mean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Ruth Le Breton</cp:lastModifiedBy>
  <dcterms:created xsi:type="dcterms:W3CDTF">2021-10-18T00:07:03Z</dcterms:created>
  <dcterms:modified xsi:type="dcterms:W3CDTF">2023-01-27T12:37:36Z</dcterms:modified>
</cp:coreProperties>
</file>